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rysov-my.sharepoint.com/personal/aurelie_zaman_farys_be/Documents/Simulatoren/2025/"/>
    </mc:Choice>
  </mc:AlternateContent>
  <xr:revisionPtr revIDLastSave="14" documentId="8_{DEA921C0-DAA0-48CA-9F4F-F69FB07985AC}" xr6:coauthVersionLast="47" xr6:coauthVersionMax="47" xr10:uidLastSave="{AD4F05E8-6818-4AC8-B1E0-01E0FDB6448F}"/>
  <bookViews>
    <workbookView xWindow="-120" yWindow="-120" windowWidth="29040" windowHeight="15720" xr2:uid="{00000000-000D-0000-FFFF-FFFF00000000}"/>
  </bookViews>
  <sheets>
    <sheet name="Blad1" sheetId="1" r:id="rId1"/>
    <sheet name="Blad4" sheetId="4" state="hidden" r:id="rId2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6" i="1" l="1"/>
  <c r="E16" i="1"/>
  <c r="B18" i="1" s="1"/>
  <c r="E18" i="1"/>
  <c r="G18" i="1"/>
  <c r="E12" i="1"/>
  <c r="G12" i="1"/>
  <c r="E10" i="1"/>
  <c r="B12" i="1" s="1"/>
  <c r="G10" i="1"/>
  <c r="G6" i="1"/>
  <c r="E14" i="1" l="1"/>
  <c r="B16" i="1" s="1"/>
  <c r="E8" i="1"/>
  <c r="B14" i="1" l="1"/>
  <c r="A15" i="4" s="1"/>
  <c r="B10" i="1"/>
  <c r="A8" i="4" s="1"/>
  <c r="A21" i="4"/>
  <c r="A20" i="4"/>
  <c r="A18" i="4"/>
  <c r="A17" i="4"/>
  <c r="A11" i="4"/>
  <c r="B8" i="1"/>
  <c r="A6" i="4" s="1"/>
  <c r="A14" i="4" l="1"/>
  <c r="A9" i="4"/>
  <c r="A5" i="4"/>
  <c r="A12" i="4"/>
</calcChain>
</file>

<file path=xl/sharedStrings.xml><?xml version="1.0" encoding="utf-8"?>
<sst xmlns="http://schemas.openxmlformats.org/spreadsheetml/2006/main" count="7" uniqueCount="7">
  <si>
    <t>Ja, er zijn wooneenheden</t>
  </si>
  <si>
    <t>Nee, er zijn geen wooneenheden</t>
  </si>
  <si>
    <t>VRAAG</t>
  </si>
  <si>
    <t>ANTWOORD</t>
  </si>
  <si>
    <t>VOORBEELD</t>
  </si>
  <si>
    <t>Kan ik switchen van huishoudelijk naar niet-huishoudelijk tarief of omgekeerd? Controleer het aan de hand van deze vragenlijst.</t>
  </si>
  <si>
    <t>1. Zijn er wooneenheden in het pand?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</si>
</sst>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0069B4"/>
      <name val="Calibri"/>
      <family val="2"/>
      <scheme val="minor"/>
    </font>
    <font>
      <b/>
      <sz val="16"/>
      <color rgb="FF0069B4"/>
      <name val="Calibri"/>
      <family val="2"/>
      <scheme val="minor"/>
    </font>
    <font>
      <sz val="12"/>
      <color rgb="FF0069B4"/>
      <name val="Calibri"/>
      <family val="2"/>
      <scheme val="minor"/>
    </font>
    <font>
      <b/>
      <sz val="12"/>
      <color rgb="FFAECD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AECD60"/>
      <color rgb="FF00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20</xdr:row>
      <xdr:rowOff>83344</xdr:rowOff>
    </xdr:from>
    <xdr:to>
      <xdr:col>1</xdr:col>
      <xdr:colOff>1931512</xdr:colOff>
      <xdr:row>23</xdr:row>
      <xdr:rowOff>159544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8D33F77-E5DB-49A2-923A-82EAF7C3E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8126" y="6155532"/>
          <a:ext cx="187198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2.7109375" style="1" customWidth="1"/>
    <col min="2" max="2" width="52.140625" style="1" customWidth="1"/>
    <col min="3" max="3" width="49" style="2" customWidth="1"/>
    <col min="4" max="4" width="4.140625" style="1" customWidth="1"/>
    <col min="5" max="5" width="76.7109375" style="4" customWidth="1"/>
    <col min="6" max="6" width="2.140625" style="1" customWidth="1"/>
    <col min="7" max="7" width="52.42578125" style="22" customWidth="1"/>
    <col min="8" max="9" width="9.140625" style="1"/>
    <col min="10" max="10" width="28.5703125" style="1" customWidth="1"/>
    <col min="11" max="11" width="22" style="1" customWidth="1"/>
    <col min="12" max="16384" width="9.140625" style="1"/>
  </cols>
  <sheetData>
    <row r="2" spans="1:12" s="27" customFormat="1" ht="21" x14ac:dyDescent="0.35">
      <c r="B2" s="28" t="s">
        <v>5</v>
      </c>
      <c r="C2" s="29"/>
      <c r="E2" s="30"/>
    </row>
    <row r="4" spans="1:12" s="3" customFormat="1" ht="18.75" x14ac:dyDescent="0.3">
      <c r="B4" s="5" t="s">
        <v>2</v>
      </c>
      <c r="C4" s="10" t="s">
        <v>3</v>
      </c>
      <c r="D4" s="10"/>
      <c r="E4" s="11"/>
      <c r="G4" s="23" t="s">
        <v>4</v>
      </c>
    </row>
    <row r="5" spans="1:12" x14ac:dyDescent="0.25">
      <c r="D5" s="2"/>
    </row>
    <row r="6" spans="1:12" s="13" customFormat="1" ht="35.1" customHeight="1" x14ac:dyDescent="0.25">
      <c r="A6" s="12"/>
      <c r="B6" s="31" t="s">
        <v>6</v>
      </c>
      <c r="C6" s="20"/>
      <c r="E6" s="19" t="str">
        <f>IF(C6="","",IF(C6="Nee, er zijn geen wooneenheden","Uw waterverbruik wordt aangerekend aan niet-huishoudelijk tarief. U kan niet naar huishoudelijk tarief switchen.","Ga naar vraag 2"))</f>
        <v/>
      </c>
      <c r="G6" s="24" t="str">
        <f>IF(C6="","",IF(C6="Nee, er zijn geen wooneenheden","Brandmeter, collectieve warmwatermeter, fontein, winkel",""))</f>
        <v/>
      </c>
    </row>
    <row r="7" spans="1:12" ht="15.75" x14ac:dyDescent="0.25">
      <c r="A7" s="8"/>
      <c r="B7" s="32"/>
      <c r="E7" s="19"/>
      <c r="G7" s="25"/>
    </row>
    <row r="8" spans="1:12" s="13" customFormat="1" ht="35.1" customHeight="1" x14ac:dyDescent="0.25">
      <c r="A8" s="12"/>
      <c r="B8" s="31" t="str">
        <f>IF(E6="Ga naar vraag 2","2. Hebt u een heffingsdossier bij de VMM?","")</f>
        <v/>
      </c>
      <c r="C8" s="21"/>
      <c r="E8" s="19" t="str">
        <f>IF(C8="","",IF(C8="Ja, ik heb een heffingsdossier bij de VMM","Ga naar vraag 3","Ga naar vraag 5"))</f>
        <v/>
      </c>
      <c r="G8" s="24"/>
    </row>
    <row r="9" spans="1:12" ht="15.75" x14ac:dyDescent="0.25">
      <c r="A9" s="8"/>
      <c r="B9" s="32"/>
      <c r="E9" s="19"/>
      <c r="G9" s="25"/>
    </row>
    <row r="10" spans="1:12" s="15" customFormat="1" ht="46.5" customHeight="1" x14ac:dyDescent="0.25">
      <c r="A10" s="14"/>
      <c r="B10" s="33" t="str">
        <f>IF(E8="Ga naar vraag 3","3. Zijn er meer dan 4 wooneenheden in het pand?","")</f>
        <v/>
      </c>
      <c r="C10" s="21"/>
      <c r="E10" s="19" t="str">
        <f>IF(C10="","",IF(C10="Ja, er zijn meer dan 4 wooneenheden","Uw waterverbruik wordt aangerekend aan huishoudelijk tarief. U kan naar niet-huishoudelijk tarief switchen.","Ga naar vraag 4"))</f>
        <v/>
      </c>
      <c r="G10" s="18" t="str">
        <f>IF(C10="","",IF(C10="Ja, er zijn meer dan 4 wooneenheden"," Appartementsgebouwen met hoog verbruik en collectieve watermeters, appartementsblokken aan zee",""))</f>
        <v/>
      </c>
    </row>
    <row r="11" spans="1:12" ht="15.75" x14ac:dyDescent="0.25">
      <c r="A11" s="8"/>
      <c r="B11" s="32"/>
      <c r="E11" s="19"/>
      <c r="G11" s="25"/>
    </row>
    <row r="12" spans="1:12" s="15" customFormat="1" ht="35.1" customHeight="1" x14ac:dyDescent="0.25">
      <c r="A12" s="14"/>
      <c r="B12" s="33" t="str">
        <f>IF(E10="Ga naar vraag 4","4. Zijn er personen gedomicilieerd in het pand?","")</f>
        <v/>
      </c>
      <c r="C12" s="21"/>
      <c r="E12" s="19" t="str">
        <f>IF(C12="","",IF(C12="Ja, er zijn gedomicilieerden","Uw waterverbruik wordt aangerekend aan niet-huishoudelijk tarief. U kan naar huishoudelijk tarief switchen.","Uw waterverbruik wordt aangerekend aan niet-huishoudelijk tarief. U kan niet naar huishoudelijk tarief switchen."))</f>
        <v/>
      </c>
      <c r="G12" s="18" t="str">
        <f>IF(C12="","",IF(C12="Ja, er zijn gedomicilieerden","NRL-landbouwer, bedrijf met conciërgewoning",""))</f>
        <v/>
      </c>
      <c r="K12" s="17"/>
      <c r="L12" s="17"/>
    </row>
    <row r="13" spans="1:12" ht="15.75" x14ac:dyDescent="0.25">
      <c r="A13" s="8"/>
      <c r="B13" s="32"/>
      <c r="E13" s="19"/>
      <c r="G13" s="25"/>
      <c r="K13" s="3"/>
      <c r="L13" s="3"/>
    </row>
    <row r="14" spans="1:12" s="15" customFormat="1" ht="35.1" customHeight="1" x14ac:dyDescent="0.25">
      <c r="A14" s="14"/>
      <c r="B14" s="33" t="str">
        <f>IF(E8="Ga naar vraag 5","5. Is er meer dan 1 wooneenheid in het pand?","")</f>
        <v/>
      </c>
      <c r="C14" s="21"/>
      <c r="E14" s="19" t="str">
        <f>IF(C14="","",IF(C14="Ja, er is meer dan één wooneenheid","Ga naar vraag 6","Ga naar vraag 6"))</f>
        <v/>
      </c>
      <c r="F14" s="16"/>
      <c r="G14" s="18"/>
      <c r="H14" s="16"/>
      <c r="I14" s="16"/>
      <c r="J14" s="16"/>
    </row>
    <row r="15" spans="1:12" ht="18.75" x14ac:dyDescent="0.3">
      <c r="A15" s="8"/>
      <c r="B15" s="32"/>
      <c r="E15" s="19"/>
      <c r="F15" s="6"/>
      <c r="G15" s="25"/>
      <c r="H15" s="6"/>
      <c r="I15" s="6"/>
      <c r="J15" s="6"/>
    </row>
    <row r="16" spans="1:12" s="15" customFormat="1" ht="35.1" customHeight="1" x14ac:dyDescent="0.25">
      <c r="A16" s="14"/>
      <c r="B16" s="33" t="str">
        <f>IF(E14="Ga naar vraag 6","6. Hebt u een KBO-nummer (ondernemingsnummer, BTW-nummer)?","")</f>
        <v/>
      </c>
      <c r="C16" s="21"/>
      <c r="E16" s="19" t="str">
        <f>IF(C14="","",IF(AND(C14="Ja, er is meer dan één wooneenheid",C16="Ja, ik heb een KBO-nummer"),"Uw waterverbruik wordt aangerekend aan huishoudelijk tarief. U kan naar niet-huishoudelijk tarief switchen.",IF(AND(C14="Ja, er is meer dan één wooneenheid",C16="Nee, ik heb geen KBO-nummer"),"Uw waterverbruik wordt aangerekend aan huishoudelijk tarief. U kan niet naar niet-huishoudelijk tarief switchen.",IF(AND(C14="Nee, er is niet meer dan één wooneenheid",C16="Nee, ik heb geen KBO-nummer"),"Uw waterverbruik wordt aangerekend aan huishoudelijk tarief. U kan niet naar niet-huishoudelijk tarief switchen.",IF(AND(C14="Nee, er is niet meer dan één wooneenheid",C16="Ja, ik heb een KBO-nummer"),"Ga naar vraag 7","")))))</f>
        <v/>
      </c>
      <c r="F16" s="16"/>
      <c r="G16" s="18" t="str">
        <f>IF(C14="","",IF(AND(C14="Ja, er is meer dan één wooneenheid",C16="Ja, ik heb een KBO-nummer"),"VME met diverse winkels en appartementen",IF(AND(C14="Ja, er is meer dan één wooneenheid",C16="Nee, ik heb geen KBO-nummer"),"Alle collectieve watermeters: studentenstudio's, appartementen",IF(AND(C14="Nee, er is niet meer dan één wooneenheid",C16="Nee, ik heb geen KBO-nummer"),"Gezinnen, leegstaand pand",IF(AND(C14="Nee, er is niet meer dan één wooneenheid",C16="Ja, ik heb een KBO-nummer"),"","")))))</f>
        <v/>
      </c>
      <c r="H16" s="16"/>
      <c r="I16" s="16"/>
      <c r="J16" s="16"/>
    </row>
    <row r="17" spans="1:10" ht="18.75" x14ac:dyDescent="0.3">
      <c r="A17" s="8"/>
      <c r="B17" s="32"/>
      <c r="E17" s="19"/>
      <c r="F17" s="6"/>
      <c r="G17" s="25"/>
      <c r="H17" s="6"/>
      <c r="I17" s="6"/>
      <c r="J17" s="6"/>
    </row>
    <row r="18" spans="1:10" s="15" customFormat="1" ht="35.1" customHeight="1" x14ac:dyDescent="0.25">
      <c r="A18" s="14"/>
      <c r="B18" s="33" t="str">
        <f>IF(E16="Ga naar vraag 7","7. Zijn er personen gedomicilieerd in het pand?","")</f>
        <v/>
      </c>
      <c r="C18" s="21"/>
      <c r="E18" s="19" t="str">
        <f>IF(C18="","",IF(C18="Ja, er zijn gedomicilieerden","Uw waterverbruik wordt aangerekend aan huishoudelijk tarief. U kan naar niet-huishoudelijk tarief switchen.","Uw waterverbruik wordt aangerekend aan niet-huishoudelijk tarief. U kan naar huishoudelijk tarief switchen."))</f>
        <v/>
      </c>
      <c r="F18" s="16"/>
      <c r="G18" s="18" t="str">
        <f>IF(C18="","",IF(C18="Ja, er zijn gedomicilieerden","Kleine zelfstandige die boven een zaak woont","Kleine zelfstandige met wooneenheden boven de zaak"))</f>
        <v/>
      </c>
      <c r="H18" s="16"/>
      <c r="I18" s="16"/>
      <c r="J18" s="16"/>
    </row>
    <row r="19" spans="1:10" ht="18.75" x14ac:dyDescent="0.3">
      <c r="A19" s="9"/>
      <c r="B19" s="9"/>
      <c r="C19" s="10"/>
      <c r="D19" s="5"/>
      <c r="E19" s="7"/>
      <c r="F19" s="6"/>
      <c r="G19" s="26"/>
      <c r="H19" s="6"/>
      <c r="I19" s="6"/>
      <c r="J19" s="6"/>
    </row>
    <row r="20" spans="1:10" ht="18.75" x14ac:dyDescent="0.3">
      <c r="C20" s="10"/>
      <c r="D20" s="5"/>
      <c r="E20" s="7"/>
      <c r="F20" s="6"/>
      <c r="G20" s="26"/>
      <c r="H20" s="6"/>
      <c r="I20" s="6"/>
      <c r="J20" s="6"/>
    </row>
  </sheetData>
  <sheetProtection algorithmName="SHA-512" hashValue="KF//EKkmZD7mjUtpHmo22pKTN2Y4o9QV23J237bvfnrEuvxtbhQLZNlc2u74L1qGiLG70thhZ8QjuxMD/QTzRA==" saltValue="tYvQ4E9SgFHOsEzdgsqaSA==" spinCount="100000" sheet="1" selectLockedCells="1"/>
  <pageMargins left="0.7" right="0.7" top="0.75" bottom="0.75" header="0.3" footer="0.3"/>
  <pageSetup paperSize="9" scale="47" orientation="portrait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468" yWindow="355" count="8">
        <x14:dataValidation type="list" allowBlank="1" showInputMessage="1" showErrorMessage="1" xr:uid="{00000000-0002-0000-0000-000000000000}">
          <x14:formula1>
            <xm:f>Blad4!$A$2:$A$3</xm:f>
          </x14:formula1>
          <xm:sqref>D6:D7 C7</xm:sqref>
        </x14:dataValidation>
        <x14:dataValidation type="list" allowBlank="1" showInputMessage="1" showErrorMessage="1" xr:uid="{00000000-0002-0000-0000-000001000000}">
          <x14:formula1>
            <xm:f>Blad4!$A$5:$A$6</xm:f>
          </x14:formula1>
          <xm:sqref>C8:D9</xm:sqref>
        </x14:dataValidation>
        <x14:dataValidation type="list" allowBlank="1" showInputMessage="1" showErrorMessage="1" xr:uid="{00000000-0002-0000-0000-000002000000}">
          <x14:formula1>
            <xm:f>Blad4!$A$8:$A$9</xm:f>
          </x14:formula1>
          <xm:sqref>C10:D11</xm:sqref>
        </x14:dataValidation>
        <x14:dataValidation type="list" allowBlank="1" showInputMessage="1" showErrorMessage="1" xr:uid="{00000000-0002-0000-0000-000003000000}">
          <x14:formula1>
            <xm:f>Blad4!$A$11:$A$12</xm:f>
          </x14:formula1>
          <xm:sqref>C12:D13 D18</xm:sqref>
        </x14:dataValidation>
        <x14:dataValidation type="list" allowBlank="1" showInputMessage="1" showErrorMessage="1" xr:uid="{00000000-0002-0000-0000-000004000000}">
          <x14:formula1>
            <xm:f>Blad4!$A$14:$A$15</xm:f>
          </x14:formula1>
          <xm:sqref>C14:D15</xm:sqref>
        </x14:dataValidation>
        <x14:dataValidation type="list" allowBlank="1" showInputMessage="1" showErrorMessage="1" xr:uid="{00000000-0002-0000-0000-000005000000}">
          <x14:formula1>
            <xm:f>Blad4!$A$17:$A$18</xm:f>
          </x14:formula1>
          <xm:sqref>C16:D17</xm:sqref>
        </x14:dataValidation>
        <x14:dataValidation type="list" errorStyle="information" allowBlank="1" showInputMessage="1" showErrorMessage="1" prompt="Een wooneenheid is elke eenheid die ontworpen of aangepast is om afzonderlijk te worden gebruikt, en die minstens over volgende woonvoorzieningen beschikt: een woonruimte in combinatie met een toilet, een douche of bad en een keuken of kitchenette." xr:uid="{00000000-0002-0000-0000-000006000000}">
          <x14:formula1>
            <xm:f>Blad4!$A$2:$A$3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Blad4!$A$20:$A$21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1"/>
  <sheetViews>
    <sheetView workbookViewId="0">
      <selection activeCell="A7" sqref="A7"/>
    </sheetView>
  </sheetViews>
  <sheetFormatPr defaultRowHeight="15" x14ac:dyDescent="0.25"/>
  <cols>
    <col min="1" max="1" width="17.140625" customWidth="1"/>
    <col min="2" max="2" width="14.28515625" customWidth="1"/>
    <col min="5" max="5" width="14" customWidth="1"/>
    <col min="6" max="6" width="15.140625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5" spans="1:1" x14ac:dyDescent="0.25">
      <c r="A5" t="str">
        <f>IF(Blad1!B8="","","Ja, ik heb een heffingsdossier bij de VMM")</f>
        <v/>
      </c>
    </row>
    <row r="6" spans="1:1" x14ac:dyDescent="0.25">
      <c r="A6" t="str">
        <f>IF(Blad1!B8="","","Nee, ik heb geen heffingsdossier bij de VMM")</f>
        <v/>
      </c>
    </row>
    <row r="8" spans="1:1" x14ac:dyDescent="0.25">
      <c r="A8" t="str">
        <f>IF(Blad1!B10="","","Ja, er zijn meer dan 4 wooneenheden")</f>
        <v/>
      </c>
    </row>
    <row r="9" spans="1:1" x14ac:dyDescent="0.25">
      <c r="A9" t="str">
        <f>IF(Blad1!B10="","","Nee, er zijn niet meer dan 4 wooneenheden")</f>
        <v/>
      </c>
    </row>
    <row r="11" spans="1:1" x14ac:dyDescent="0.25">
      <c r="A11" t="str">
        <f>IF(Blad1!B12="","","Ja, er zijn gedomicilieerden")</f>
        <v/>
      </c>
    </row>
    <row r="12" spans="1:1" x14ac:dyDescent="0.25">
      <c r="A12" t="str">
        <f>IF(Blad1!B12="","","Nee, er zijn geen gedomicilieerden")</f>
        <v/>
      </c>
    </row>
    <row r="14" spans="1:1" x14ac:dyDescent="0.25">
      <c r="A14" t="str">
        <f>IF(Blad1!B14="","","Ja, er is meer dan één wooneenheid")</f>
        <v/>
      </c>
    </row>
    <row r="15" spans="1:1" x14ac:dyDescent="0.25">
      <c r="A15" t="str">
        <f>IF(Blad1!B14="","","Nee, er is niet meer dan één wooneenheid")</f>
        <v/>
      </c>
    </row>
    <row r="17" spans="1:1" x14ac:dyDescent="0.25">
      <c r="A17" t="str">
        <f>IF(Blad1!B16="","","Ja, ik heb een KBO-nummer")</f>
        <v/>
      </c>
    </row>
    <row r="18" spans="1:1" x14ac:dyDescent="0.25">
      <c r="A18" t="str">
        <f>IF(Blad1!B16="","","Nee, ik heb geen KBO-nummer")</f>
        <v/>
      </c>
    </row>
    <row r="20" spans="1:1" x14ac:dyDescent="0.25">
      <c r="A20" t="str">
        <f>IF(Blad1!B16="","","Ja, er zijn gedomicilieerden")</f>
        <v/>
      </c>
    </row>
    <row r="21" spans="1:1" x14ac:dyDescent="0.25">
      <c r="A21" t="str">
        <f>IF(Blad1!B16="","","Nee, er zijn geen gedomicilieerden")</f>
        <v/>
      </c>
    </row>
  </sheetData>
  <sheetProtection password="CC9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DService24-882-6</_dlc_DocId>
    <_dlc_DocIdUrl xmlns="7c24228e-b776-44be-834e-bba0c1580689">
      <Url>http://intranet.farys.be/departementen/senv/Operationeel/Opleidingen/_layouts/DocIdRedir.aspx?ID=DService24-882-6</Url>
      <Description>DService24-882-6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043F3-EF27-46C5-8493-BE77EB994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D8473-A255-4F05-ACA0-A4E352A085E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1565352-8686-4CE8-A23A-88FEAD7B743E}">
  <ds:schemaRefs>
    <ds:schemaRef ds:uri="http://purl.org/dc/elements/1.1/"/>
    <ds:schemaRef ds:uri="http://purl.org/dc/terms/"/>
    <ds:schemaRef ds:uri="7c24228e-b776-44be-834e-bba0c1580689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A17BF2F-43AF-4F55-BB11-C7511AA991D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C058D4C-917F-4387-81BD-D0005AD72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Blad4</vt:lpstr>
    </vt:vector>
  </TitlesOfParts>
  <Company>TMVW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Bosmans</dc:creator>
  <cp:lastModifiedBy>Aurélie Zaman</cp:lastModifiedBy>
  <cp:lastPrinted>2015-12-23T13:14:27Z</cp:lastPrinted>
  <dcterms:created xsi:type="dcterms:W3CDTF">2015-12-15T15:37:40Z</dcterms:created>
  <dcterms:modified xsi:type="dcterms:W3CDTF">2025-01-08T08:00:53Z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0x010100D33C4BAC76EE6D468C2B50EFFA754165</vt:lpwstr>
  </property>
  <property fmtid="{D5CDD505-2E9C-101B-9397-08002B2CF9AE}" pid="3" name="_dlc_DocIdItemGuid">
    <vt:lpwstr>1f691a4c-32be-4709-9b04-f87a0670f360</vt:lpwstr>
  </property>
</Properties>
</file>